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Summary!$A$1:$K$77</definedName>
  </definedNames>
  <calcPr calcId="145621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<sst xmlns="http://schemas.openxmlformats.org/spreadsheetml/2006/main" count="251" uniqueCount="60">
  <si>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</si>
  <si>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</si>
  <si>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</si>
  <si>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</si>
  <si>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</si>
  <si>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</si>
  <si>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</si>
  <si>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</si>
  <si>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</si>
  <si>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</si>
  <si>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</si>
  <si>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</si>
  <si>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</si>
  <si>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</si>
  <si>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</si>
  <si>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</si>
  <si>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</si>
  <si>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</si>
  <si>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</si>
  <si>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</si>
  <si>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</si>
  <si>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</si>
  <si>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</si>
  <si>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</si>
  <si>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</si>
  <si>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</si>
  <si>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</si>
  <si>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</si>
  <si>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</si>
  <si>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</si>
  <si>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</si>
  <si>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</si>
  <si>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</si>
  <si>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</si>
  <si>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</si>
  <si>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</si>
  <si>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</si>
  <si>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</si>
  <si>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</si>
  <si>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</si>
  <si>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</si>
  <si>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</si>
  <si>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</si>
  <si>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</si>
  <si>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</si>
  <si>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</si>
  <si>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</si>
  <si>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</si>
  <si>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</si>
  <si>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</si>
  <si>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</si>
  <si>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</si>
  <si>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</si>
  <si>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</si>
  <si>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</si>
  <si>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</si>
  <si>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One missing answer.</t>
  </si>
  <si>
    <t>- İçerik olarak çok yoğun bir dersti. Dersi olmadan önce benim için çok fazla faydalı olmayacağını düşünyorken şu an gayet faydalı olacağını</t>
  </si>
  <si>
    <t>düşünüyorum. Notların, devamsızlık bilgilerinin bu denli düzenli ve hızlı duyurulması çok ama çok güzel bir durum.</t>
  </si>
  <si>
    <t>- In my opinion both parties would benefit from switching to the computerized format of the exams.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</si>
</sst>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4.666666666666667</c:v>
                </c:pt>
                <c:pt idx="3">
                  <c:v>4.833333333333333</c:v>
                </c:pt>
                <c:pt idx="4">
                  <c:v>4.833333333333333</c:v>
                </c:pt>
                <c:pt idx="5">
                  <c:v>4.5</c:v>
                </c:pt>
                <c:pt idx="6">
                  <c:v>4.166666666666667</c:v>
                </c:pt>
                <c:pt idx="7">
                  <c:v>3.8333333333333335</c:v>
                </c:pt>
                <c:pt idx="8">
                  <c:v>4.833333333333333</c:v>
                </c:pt>
                <c:pt idx="9">
                  <c:v>5</c:v>
                </c:pt>
                <c:pt idx="10">
                  <c:v>4.833333333333333</c:v>
                </c:pt>
                <c:pt idx="11">
                  <c:v>5</c:v>
                </c:pt>
                <c:pt idx="12">
                  <c:v>5</c:v>
                </c:pt>
                <c:pt idx="13">
                  <c:v>4.5</c:v>
                </c:pt>
                <c:pt idx="14">
                  <c:v>4.833333333333333</c:v>
                </c:pt>
                <c:pt idx="15">
                  <c:v>5</c:v>
                </c:pt>
                <c:pt idx="16">
                  <c:v>4.333333333333333</c:v>
                </c:pt>
                <c:pt idx="17">
                  <c:v>4.5</c:v>
                </c:pt>
                <c:pt idx="18">
                  <c:v>4.5</c:v>
                </c:pt>
                <c:pt idx="19">
                  <c:v>4.166666666666667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4.8571428571428568</c:v>
                </c:pt>
                <c:pt idx="1">
                  <c:v>4.5714285714285712</c:v>
                </c:pt>
                <c:pt idx="2">
                  <c:v>4</c:v>
                </c:pt>
                <c:pt idx="3">
                  <c:v>4.5714285714285712</c:v>
                </c:pt>
                <c:pt idx="4">
                  <c:v>4.2857142857142856</c:v>
                </c:pt>
                <c:pt idx="5">
                  <c:v>3.7142857142857144</c:v>
                </c:pt>
                <c:pt idx="6">
                  <c:v>3.8571428571428572</c:v>
                </c:pt>
                <c:pt idx="7">
                  <c:v>3.2857142857142856</c:v>
                </c:pt>
                <c:pt idx="8">
                  <c:v>4.4285714285714288</c:v>
                </c:pt>
                <c:pt idx="9">
                  <c:v>4.4285714285714288</c:v>
                </c:pt>
                <c:pt idx="10">
                  <c:v>4.5714285714285712</c:v>
                </c:pt>
                <c:pt idx="11">
                  <c:v>4.5714285714285712</c:v>
                </c:pt>
                <c:pt idx="12">
                  <c:v>4.8571428571428568</c:v>
                </c:pt>
                <c:pt idx="13">
                  <c:v>4.1428571428571432</c:v>
                </c:pt>
                <c:pt idx="14">
                  <c:v>4.5714285714285712</c:v>
                </c:pt>
                <c:pt idx="15">
                  <c:v>4.8571428571428568</c:v>
                </c:pt>
                <c:pt idx="16">
                  <c:v>4.4285714285714288</c:v>
                </c:pt>
                <c:pt idx="17">
                  <c:v>4.1428571428571432</c:v>
                </c:pt>
                <c:pt idx="18">
                  <c:v>4.5714285714285712</c:v>
                </c:pt>
                <c:pt idx="19">
                  <c:v>4.4285714285714288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96672"/>
        <c:axId val="286700288"/>
      </c:lineChart>
      <c:catAx>
        <c:axId val="27999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6700288"/>
        <c:crosses val="autoZero"/>
        <c:auto val="1"/>
        <c:lblAlgn val="ctr"/>
        <c:lblOffset val="100"/>
        <c:noMultiLvlLbl val="0"/>
      </c:catAx>
      <c:valAx>
        <c:axId val="286700288"/>
        <c:scaling>
          <c:orientation val="minMax"/>
          <c:max val="5"/>
          <c:min val="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996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0.75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4.666666666666667</v>
          </cell>
        </row>
        <row r="20">
          <cell r="H20">
            <v>4.833333333333333</v>
          </cell>
        </row>
        <row r="23">
          <cell r="H23">
            <v>4.833333333333333</v>
          </cell>
        </row>
        <row r="26">
          <cell r="H26">
            <v>4.5</v>
          </cell>
        </row>
        <row r="29">
          <cell r="H29">
            <v>4.166666666666667</v>
          </cell>
        </row>
        <row r="32">
          <cell r="H32">
            <v>3.8333333333333335</v>
          </cell>
        </row>
        <row r="35">
          <cell r="H35">
            <v>4.833333333333333</v>
          </cell>
        </row>
        <row r="38">
          <cell r="H38">
            <v>5</v>
          </cell>
        </row>
        <row r="41">
          <cell r="H41">
            <v>4.833333333333333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4.5</v>
          </cell>
        </row>
        <row r="53">
          <cell r="H53">
            <v>4.833333333333333</v>
          </cell>
        </row>
        <row r="56">
          <cell r="H56">
            <v>5</v>
          </cell>
        </row>
        <row r="59">
          <cell r="H59">
            <v>4.333333333333333</v>
          </cell>
        </row>
        <row r="62">
          <cell r="H62">
            <v>4.5</v>
          </cell>
        </row>
        <row r="65">
          <cell r="H65">
            <v>4.5</v>
          </cell>
        </row>
        <row r="68">
          <cell r="H68">
            <v>4.166666666666667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>
        <v>44839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8</v>
      </c>
    </row>
    <row r="6" spans="1:14" ht="20.100000000000001" customHeight="1" x14ac:dyDescent="0.25">
      <c r="A6" s="3" t="s">
        <v>14</v>
      </c>
      <c r="B6" s="3"/>
      <c r="C6" s="13">
        <v>7</v>
      </c>
    </row>
    <row r="7" spans="1:14" ht="20.100000000000001" customHeight="1" x14ac:dyDescent="0.25">
      <c r="A7" s="3" t="s">
        <v>15</v>
      </c>
      <c r="B7" s="3"/>
      <c r="C7" s="14">
        <f>C6/C5</f>
        <v>0.875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6</v>
      </c>
      <c r="C11" s="21">
        <v>1</v>
      </c>
      <c r="D11" s="21"/>
      <c r="E11" s="21"/>
      <c r="F11" s="22"/>
      <c r="H11" s="31">
        <f>(B10*B11+C10*C11+D10*D11+E10*E11+F10*F11)/$C$6</f>
        <v>4.8571428571428568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5</v>
      </c>
      <c r="C14" s="21">
        <v>1</v>
      </c>
      <c r="D14" s="21">
        <v>1</v>
      </c>
      <c r="E14" s="21"/>
      <c r="F14" s="22"/>
      <c r="H14" s="31">
        <f>(B13*B14+C13*C14+D13*D14+E13*E14+F13*F14)/$C$6</f>
        <v>4.5714285714285712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2</v>
      </c>
      <c r="C17" s="21">
        <v>3</v>
      </c>
      <c r="D17" s="21">
        <v>2</v>
      </c>
      <c r="E17" s="21"/>
      <c r="F17" s="22"/>
      <c r="H17" s="31">
        <f>(B16*B17+C16*C17+D16*D17+E16*E17+F16*F17)/$C$6</f>
        <v>4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5</v>
      </c>
      <c r="C20" s="21">
        <v>1</v>
      </c>
      <c r="D20" s="21">
        <v>1</v>
      </c>
      <c r="E20" s="21"/>
      <c r="F20" s="22"/>
      <c r="H20" s="31">
        <f>(B19*B20+C19*C20+D19*D20+E19*E20+F19*F20)/$C$6</f>
        <v>4.5714285714285712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4</v>
      </c>
      <c r="C23" s="21">
        <v>1</v>
      </c>
      <c r="D23" s="21">
        <v>2</v>
      </c>
      <c r="E23" s="21"/>
      <c r="F23" s="22"/>
      <c r="H23" s="31">
        <f>(B22*B23+C22*C23+D22*D23+E22*E23+F22*F23)/$C$6</f>
        <v>4.2857142857142856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3</v>
      </c>
      <c r="C26" s="21">
        <v>1</v>
      </c>
      <c r="D26" s="21">
        <v>1</v>
      </c>
      <c r="E26" s="21">
        <v>2</v>
      </c>
      <c r="F26" s="22"/>
      <c r="H26" s="31">
        <f>(B25*B26+C25*C26+D25*D26+E25*E26+F25*F26)/$C$6</f>
        <v>3.7142857142857144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1</v>
      </c>
      <c r="C29" s="21">
        <v>4</v>
      </c>
      <c r="D29" s="21">
        <v>2</v>
      </c>
      <c r="E29" s="21"/>
      <c r="F29" s="22"/>
      <c r="H29" s="31">
        <f>(B28*B29+C28*C29+D28*D29+E28*E29+F28*F29)/$C$6</f>
        <v>3.8571428571428572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2</v>
      </c>
      <c r="C32" s="21">
        <v>1</v>
      </c>
      <c r="D32" s="21">
        <v>3</v>
      </c>
      <c r="E32" s="21"/>
      <c r="F32" s="22"/>
      <c r="H32" s="31">
        <f>(B31*B32+C31*C32+D31*D32+E31*E32+F31*F32)/$C$6</f>
        <v>3.2857142857142856</v>
      </c>
      <c r="J32" s="80" t="s">
        <v>56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5</v>
      </c>
      <c r="C35" s="21"/>
      <c r="D35" s="21">
        <v>2</v>
      </c>
      <c r="E35" s="21"/>
      <c r="F35" s="22"/>
      <c r="H35" s="31">
        <f>(B34*B35+C34*C35+D34*D35+E34*E35+F34*F35)/$C$6</f>
        <v>4.4285714285714288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4</v>
      </c>
      <c r="C38" s="21">
        <v>2</v>
      </c>
      <c r="D38" s="21">
        <v>1</v>
      </c>
      <c r="E38" s="21"/>
      <c r="F38" s="22"/>
      <c r="H38" s="31">
        <f>(B37*B38+C37*C38+D37*D38+E37*E38+F37*F38)/$C$6</f>
        <v>4.4285714285714288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5</v>
      </c>
      <c r="C41" s="21">
        <v>1</v>
      </c>
      <c r="D41" s="21">
        <v>1</v>
      </c>
      <c r="E41" s="21"/>
      <c r="F41" s="22"/>
      <c r="H41" s="31">
        <f>(B40*B41+C40*C41+D40*D41+E40*E41+F40*F41)/$C$6</f>
        <v>4.5714285714285712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5</v>
      </c>
      <c r="C44" s="21">
        <v>1</v>
      </c>
      <c r="D44" s="21">
        <v>1</v>
      </c>
      <c r="E44" s="21"/>
      <c r="F44" s="22"/>
      <c r="H44" s="31">
        <f>(B43*B44+C43*C44+D43*D44+E43*E44+F43*F44)/$C$6</f>
        <v>4.5714285714285712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6</v>
      </c>
      <c r="C47" s="21">
        <v>1</v>
      </c>
      <c r="D47" s="21"/>
      <c r="E47" s="21"/>
      <c r="F47" s="22"/>
      <c r="H47" s="31">
        <f>(B46*B47+C46*C47+D46*D47+E46*E47+F46*F47)/$C$6</f>
        <v>4.8571428571428568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4</v>
      </c>
      <c r="C50" s="21"/>
      <c r="D50" s="21">
        <v>3</v>
      </c>
      <c r="E50" s="21"/>
      <c r="F50" s="22"/>
      <c r="H50" s="31">
        <f>(B49*B50+C49*C50+D49*D50+E49*E50+F49*F50)/$C$6</f>
        <v>4.1428571428571432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5</v>
      </c>
      <c r="C53" s="21">
        <v>1</v>
      </c>
      <c r="D53" s="21">
        <v>1</v>
      </c>
      <c r="E53" s="21"/>
      <c r="F53" s="22"/>
      <c r="H53" s="31">
        <f>(B52*B53+C52*C53+D52*D53+E52*E53+F52*F53)/$C$6</f>
        <v>4.5714285714285712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6</v>
      </c>
      <c r="C56" s="21">
        <v>1</v>
      </c>
      <c r="D56" s="21"/>
      <c r="E56" s="21"/>
      <c r="F56" s="22"/>
      <c r="H56" s="31">
        <f>(B55*B56+C55*C56+D55*D56+E55*E56+F55*F56)/$C$6</f>
        <v>4.8571428571428568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4</v>
      </c>
      <c r="C59" s="21">
        <v>2</v>
      </c>
      <c r="D59" s="21">
        <v>1</v>
      </c>
      <c r="E59" s="21"/>
      <c r="F59" s="22"/>
      <c r="H59" s="31">
        <f>(B58*B59+C58*C59+D58*D59+E58*E59+F58*F59)/$C$6</f>
        <v>4.4285714285714288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3</v>
      </c>
      <c r="C62" s="21">
        <v>2</v>
      </c>
      <c r="D62" s="21">
        <v>2</v>
      </c>
      <c r="E62" s="21"/>
      <c r="F62" s="22"/>
      <c r="H62" s="31">
        <f>(B61*B62+C61*C62+D61*D62+E61*E62+F61*F62)/$C$6</f>
        <v>4.1428571428571432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5</v>
      </c>
      <c r="C65" s="21">
        <v>1</v>
      </c>
      <c r="D65" s="21">
        <v>1</v>
      </c>
      <c r="E65" s="21"/>
      <c r="F65" s="22"/>
      <c r="H65" s="31">
        <f>(B64*B65+C64*C65+D64*D65+E64*E65+F64*F65)/$C$6</f>
        <v>4.5714285714285712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5</v>
      </c>
      <c r="C68" s="21"/>
      <c r="D68" s="21">
        <v>2</v>
      </c>
      <c r="E68" s="21"/>
      <c r="F68" s="22"/>
      <c r="H68" s="31">
        <f>(B67*B68+C67*C68+D67*D68+E67*E68+F67*F68)/$C$6</f>
        <v>4.4285714285714288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1" ht="20.100000000000001" customHeight="1" thickBot="1" x14ac:dyDescent="0.3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1" ht="20.100000000000001" customHeight="1" x14ac:dyDescent="0.25">
      <c r="A77" s="35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0.75</v>
      </c>
      <c r="E3" s="63">
        <f>Summary!C7</f>
        <v>0.875</v>
      </c>
      <c r="F3" s="61">
        <f>(E3-D3)/D3</f>
        <v>0.16666666666666666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5</v>
      </c>
      <c r="D7" s="50">
        <f>Summary!H11</f>
        <v>4.8571428571428568</v>
      </c>
      <c r="E7" s="51">
        <f>D7-C7</f>
        <v>-0.14285714285714324</v>
      </c>
      <c r="F7" s="52">
        <f>E7/C7</f>
        <v>-2.8571428571428647E-2</v>
      </c>
    </row>
    <row r="8" spans="2:6" x14ac:dyDescent="0.25">
      <c r="B8" s="53">
        <v>2</v>
      </c>
      <c r="C8" s="54">
        <f>'[1]Sec. 01'!$H$14</f>
        <v>5</v>
      </c>
      <c r="D8" s="54">
        <f>Summary!H14</f>
        <v>4.5714285714285712</v>
      </c>
      <c r="E8" s="55">
        <f t="shared" ref="E8:E26" si="0">D8-C8</f>
        <v>-0.42857142857142883</v>
      </c>
      <c r="F8" s="56">
        <f t="shared" ref="F8:F26" si="1">E8/C8</f>
        <v>-8.5714285714285771E-2</v>
      </c>
    </row>
    <row r="9" spans="2:6" x14ac:dyDescent="0.25">
      <c r="B9" s="53">
        <v>3</v>
      </c>
      <c r="C9" s="54">
        <f>'[1]Sec. 01'!$H$17</f>
        <v>4.666666666666667</v>
      </c>
      <c r="D9" s="54">
        <f>Summary!H17</f>
        <v>4</v>
      </c>
      <c r="E9" s="55">
        <f t="shared" si="0"/>
        <v>-0.66666666666666696</v>
      </c>
      <c r="F9" s="56">
        <f t="shared" si="1"/>
        <v>-0.1428571428571429</v>
      </c>
    </row>
    <row r="10" spans="2:6" x14ac:dyDescent="0.25">
      <c r="B10" s="53">
        <v>4</v>
      </c>
      <c r="C10" s="54">
        <f>'[1]Sec. 01'!$H$20</f>
        <v>4.833333333333333</v>
      </c>
      <c r="D10" s="54">
        <f>Summary!H20</f>
        <v>4.5714285714285712</v>
      </c>
      <c r="E10" s="55">
        <f t="shared" si="0"/>
        <v>-0.26190476190476186</v>
      </c>
      <c r="F10" s="56">
        <f t="shared" si="1"/>
        <v>-5.4187192118226597E-2</v>
      </c>
    </row>
    <row r="11" spans="2:6" x14ac:dyDescent="0.25">
      <c r="B11" s="53">
        <v>5</v>
      </c>
      <c r="C11" s="54">
        <f>'[1]Sec. 01'!$H$23</f>
        <v>4.833333333333333</v>
      </c>
      <c r="D11" s="54">
        <f>Summary!H23</f>
        <v>4.2857142857142856</v>
      </c>
      <c r="E11" s="55">
        <f t="shared" si="0"/>
        <v>-0.54761904761904745</v>
      </c>
      <c r="F11" s="56">
        <f t="shared" si="1"/>
        <v>-0.11330049261083741</v>
      </c>
    </row>
    <row r="12" spans="2:6" x14ac:dyDescent="0.25">
      <c r="B12" s="53">
        <v>6</v>
      </c>
      <c r="C12" s="54">
        <f>'[1]Sec. 01'!$H$26</f>
        <v>4.5</v>
      </c>
      <c r="D12" s="54">
        <f>Summary!H26</f>
        <v>3.7142857142857144</v>
      </c>
      <c r="E12" s="55">
        <f t="shared" si="0"/>
        <v>-0.78571428571428559</v>
      </c>
      <c r="F12" s="56">
        <f t="shared" si="1"/>
        <v>-0.17460317460317457</v>
      </c>
    </row>
    <row r="13" spans="2:6" x14ac:dyDescent="0.25">
      <c r="B13" s="53">
        <v>7</v>
      </c>
      <c r="C13" s="54">
        <f>'[1]Sec. 01'!$H$29</f>
        <v>4.166666666666667</v>
      </c>
      <c r="D13" s="54">
        <f>Summary!H29</f>
        <v>3.8571428571428572</v>
      </c>
      <c r="E13" s="55">
        <f t="shared" si="0"/>
        <v>-0.30952380952380976</v>
      </c>
      <c r="F13" s="56">
        <f t="shared" si="1"/>
        <v>-7.428571428571433E-2</v>
      </c>
    </row>
    <row r="14" spans="2:6" x14ac:dyDescent="0.25">
      <c r="B14" s="53">
        <v>8</v>
      </c>
      <c r="C14" s="54">
        <f>'[1]Sec. 01'!$H$32</f>
        <v>3.8333333333333335</v>
      </c>
      <c r="D14" s="54">
        <f>Summary!H32</f>
        <v>3.2857142857142856</v>
      </c>
      <c r="E14" s="55">
        <f t="shared" si="0"/>
        <v>-0.54761904761904789</v>
      </c>
      <c r="F14" s="56">
        <f t="shared" si="1"/>
        <v>-0.14285714285714293</v>
      </c>
    </row>
    <row r="15" spans="2:6" x14ac:dyDescent="0.25">
      <c r="B15" s="53">
        <v>9</v>
      </c>
      <c r="C15" s="54">
        <f>'[1]Sec. 01'!$H$35</f>
        <v>4.833333333333333</v>
      </c>
      <c r="D15" s="54">
        <f>Summary!H35</f>
        <v>4.4285714285714288</v>
      </c>
      <c r="E15" s="55">
        <f t="shared" si="0"/>
        <v>-0.40476190476190421</v>
      </c>
      <c r="F15" s="56">
        <f t="shared" si="1"/>
        <v>-8.3743842364531917E-2</v>
      </c>
    </row>
    <row r="16" spans="2:6" x14ac:dyDescent="0.25">
      <c r="B16" s="53">
        <v>10</v>
      </c>
      <c r="C16" s="54">
        <f>'[1]Sec. 01'!$H$38</f>
        <v>5</v>
      </c>
      <c r="D16" s="54">
        <f>Summary!H38</f>
        <v>4.4285714285714288</v>
      </c>
      <c r="E16" s="55">
        <f t="shared" si="0"/>
        <v>-0.57142857142857117</v>
      </c>
      <c r="F16" s="56">
        <f t="shared" si="1"/>
        <v>-0.11428571428571424</v>
      </c>
    </row>
    <row r="17" spans="2:6" x14ac:dyDescent="0.25">
      <c r="B17" s="53">
        <v>11</v>
      </c>
      <c r="C17" s="54">
        <f>'[1]Sec. 01'!$H$41</f>
        <v>4.833333333333333</v>
      </c>
      <c r="D17" s="54">
        <f>Summary!H41</f>
        <v>4.5714285714285712</v>
      </c>
      <c r="E17" s="55">
        <f t="shared" si="0"/>
        <v>-0.26190476190476186</v>
      </c>
      <c r="F17" s="56">
        <f t="shared" si="1"/>
        <v>-5.4187192118226597E-2</v>
      </c>
    </row>
    <row r="18" spans="2:6" x14ac:dyDescent="0.25">
      <c r="B18" s="53">
        <v>12</v>
      </c>
      <c r="C18" s="54">
        <f>'[1]Sec. 01'!$H$44</f>
        <v>5</v>
      </c>
      <c r="D18" s="54">
        <f>Summary!H44</f>
        <v>4.5714285714285712</v>
      </c>
      <c r="E18" s="55">
        <f t="shared" si="0"/>
        <v>-0.42857142857142883</v>
      </c>
      <c r="F18" s="56">
        <f t="shared" si="1"/>
        <v>-8.5714285714285771E-2</v>
      </c>
    </row>
    <row r="19" spans="2:6" x14ac:dyDescent="0.25">
      <c r="B19" s="53">
        <v>13</v>
      </c>
      <c r="C19" s="54">
        <f>'[1]Sec. 01'!$H$47</f>
        <v>5</v>
      </c>
      <c r="D19" s="54">
        <f>Summary!H47</f>
        <v>4.8571428571428568</v>
      </c>
      <c r="E19" s="55">
        <f t="shared" si="0"/>
        <v>-0.14285714285714324</v>
      </c>
      <c r="F19" s="56">
        <f t="shared" si="1"/>
        <v>-2.8571428571428647E-2</v>
      </c>
    </row>
    <row r="20" spans="2:6" x14ac:dyDescent="0.25">
      <c r="B20" s="53">
        <v>14</v>
      </c>
      <c r="C20" s="54">
        <f>'[1]Sec. 01'!$H$50</f>
        <v>4.5</v>
      </c>
      <c r="D20" s="54">
        <f>Summary!H50</f>
        <v>4.1428571428571432</v>
      </c>
      <c r="E20" s="55">
        <f t="shared" si="0"/>
        <v>-0.35714285714285676</v>
      </c>
      <c r="F20" s="56">
        <f t="shared" si="1"/>
        <v>-7.9365079365079277E-2</v>
      </c>
    </row>
    <row r="21" spans="2:6" x14ac:dyDescent="0.25">
      <c r="B21" s="53">
        <v>15</v>
      </c>
      <c r="C21" s="54">
        <f>'[1]Sec. 01'!$H$53</f>
        <v>4.833333333333333</v>
      </c>
      <c r="D21" s="54">
        <f>Summary!H53</f>
        <v>4.5714285714285712</v>
      </c>
      <c r="E21" s="55">
        <f t="shared" si="0"/>
        <v>-0.26190476190476186</v>
      </c>
      <c r="F21" s="56">
        <f t="shared" si="1"/>
        <v>-5.4187192118226597E-2</v>
      </c>
    </row>
    <row r="22" spans="2:6" x14ac:dyDescent="0.25">
      <c r="B22" s="53">
        <v>16</v>
      </c>
      <c r="C22" s="54">
        <f>'[1]Sec. 01'!$H$56</f>
        <v>5</v>
      </c>
      <c r="D22" s="54">
        <f>Summary!H56</f>
        <v>4.8571428571428568</v>
      </c>
      <c r="E22" s="55">
        <f t="shared" si="0"/>
        <v>-0.14285714285714324</v>
      </c>
      <c r="F22" s="56">
        <f t="shared" si="1"/>
        <v>-2.8571428571428647E-2</v>
      </c>
    </row>
    <row r="23" spans="2:6" x14ac:dyDescent="0.25">
      <c r="B23" s="53">
        <v>17</v>
      </c>
      <c r="C23" s="54">
        <f>'[1]Sec. 01'!$H$59</f>
        <v>4.333333333333333</v>
      </c>
      <c r="D23" s="54">
        <f>Summary!H59</f>
        <v>4.4285714285714288</v>
      </c>
      <c r="E23" s="55">
        <f t="shared" si="0"/>
        <v>9.5238095238095788E-2</v>
      </c>
      <c r="F23" s="56">
        <f t="shared" si="1"/>
        <v>2.1978021978022108E-2</v>
      </c>
    </row>
    <row r="24" spans="2:6" x14ac:dyDescent="0.25">
      <c r="B24" s="53">
        <v>18</v>
      </c>
      <c r="C24" s="54">
        <f>'[1]Sec. 01'!$H$62</f>
        <v>4.5</v>
      </c>
      <c r="D24" s="54">
        <f>Summary!H62</f>
        <v>4.1428571428571432</v>
      </c>
      <c r="E24" s="55">
        <f t="shared" si="0"/>
        <v>-0.35714285714285676</v>
      </c>
      <c r="F24" s="56">
        <f t="shared" si="1"/>
        <v>-7.9365079365079277E-2</v>
      </c>
    </row>
    <row r="25" spans="2:6" x14ac:dyDescent="0.25">
      <c r="B25" s="53">
        <v>19</v>
      </c>
      <c r="C25" s="54">
        <f>'[1]Sec. 01'!$H$65</f>
        <v>4.5</v>
      </c>
      <c r="D25" s="54">
        <f>Summary!H65</f>
        <v>4.5714285714285712</v>
      </c>
      <c r="E25" s="55">
        <f t="shared" si="0"/>
        <v>7.1428571428571175E-2</v>
      </c>
      <c r="F25" s="56">
        <f t="shared" si="1"/>
        <v>1.5873015873015817E-2</v>
      </c>
    </row>
    <row r="26" spans="2:6" ht="16.5" thickBot="1" x14ac:dyDescent="0.3">
      <c r="B26" s="57">
        <v>20</v>
      </c>
      <c r="C26" s="58">
        <f>'[1]Sec. 01'!$H$68</f>
        <v>4.166666666666667</v>
      </c>
      <c r="D26" s="58">
        <f>Summary!H68</f>
        <v>4.4285714285714288</v>
      </c>
      <c r="E26" s="59">
        <f t="shared" si="0"/>
        <v>0.26190476190476186</v>
      </c>
      <c r="F26" s="60">
        <f t="shared" si="1"/>
        <v>6.2857142857142848E-2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4.6666666666666661</v>
      </c>
      <c r="D28" s="51">
        <f>AVERAGE(D7:D26)</f>
        <v>4.3571428571428577</v>
      </c>
      <c r="E28" s="51">
        <f>AVERAGE(E7:E26)</f>
        <v>-0.30952380952380953</v>
      </c>
      <c r="F28" s="52">
        <f>AVERAGE(F7:F26)</f>
        <v>-6.6182981769188673E-2</v>
      </c>
    </row>
    <row r="29" spans="2:6" x14ac:dyDescent="0.25">
      <c r="B29" s="65" t="s">
        <v>53</v>
      </c>
      <c r="C29" s="55">
        <f>STDEV(C7:C26)</f>
        <v>0.34199278402838468</v>
      </c>
      <c r="D29" s="55">
        <f>STDEV(D7:D26)</f>
        <v>0.40272967641630308</v>
      </c>
      <c r="E29" s="55">
        <f>STDEV(E7:E26)</f>
        <v>0.26196171629532433</v>
      </c>
      <c r="F29" s="56">
        <f>STDEV(F7:F26)</f>
        <v>5.865318622820425E-2</v>
      </c>
    </row>
    <row r="30" spans="2:6" x14ac:dyDescent="0.25">
      <c r="B30" s="65" t="s">
        <v>54</v>
      </c>
      <c r="C30" s="55">
        <f>MAX(C7:C26)</f>
        <v>5</v>
      </c>
      <c r="D30" s="55">
        <f>MAX(D7:D26)</f>
        <v>4.8571428571428568</v>
      </c>
      <c r="E30" s="55">
        <f>MAX(E7:E26)</f>
        <v>0.26190476190476186</v>
      </c>
      <c r="F30" s="56">
        <f>MAX(F7:F26)</f>
        <v>6.2857142857142848E-2</v>
      </c>
    </row>
    <row r="31" spans="2:6" ht="16.5" thickBot="1" x14ac:dyDescent="0.3">
      <c r="B31" s="66" t="s">
        <v>55</v>
      </c>
      <c r="C31" s="59">
        <f>MIN(C7:C26)</f>
        <v>3.8333333333333335</v>
      </c>
      <c r="D31" s="59">
        <f>MIN(D7:D26)</f>
        <v>3.2857142857142856</v>
      </c>
      <c r="E31" s="59">
        <f>MIN(E7:E26)</f>
        <v>-0.78571428571428559</v>
      </c>
      <c r="F31" s="60">
        <f>MIN(F7:F26)</f>
        <v>-0.17460317460317457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2022-05-10T08:37:48Z</dcterms:modified>
</cp:coreProperties>
</file>